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<sst xmlns="http://schemas.openxmlformats.org/spreadsheetml/2006/main" count="123" uniqueCount="119">
  <si>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</si>
  <si>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</si>
  <si>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</si>
  <si>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</si>
  <si>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</si>
  <si>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</si>
  <si>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</si>
  <si>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</si>
  <si>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</si>
  <si>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</si>
  <si>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</si>
  <si>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</si>
  <si>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</si>
  <si>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</si>
  <si>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</si>
  <si>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</si>
  <si>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</si>
  <si>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</si>
  <si>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</si>
  <si>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</si>
  <si>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</si>
  <si>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</si>
  <si>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</si>
  <si>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</si>
  <si>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</si>
  <si>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</si>
  <si>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</si>
  <si>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</si>
  <si>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</si>
  <si>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</si>
  <si>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</si>
  <si>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</si>
  <si>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</si>
  <si>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</si>
  <si>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</si>
  <si>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</si>
  <si>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</si>
  <si>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</si>
  <si>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</si>
  <si>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</si>
  <si>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</si>
  <si>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</si>
  <si>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</si>
  <si>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</si>
  <si>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</si>
  <si>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</si>
  <si>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</si>
  <si>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</si>
  <si>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</si>
  <si>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</si>
  <si>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</si>
  <si>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</si>
  <si>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</si>
  <si>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</si>
  <si>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</si>
  <si>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</si>
  <si>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</si>
  <si>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</si>
  <si>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</si>
  <si>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</si>
  <si>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</si>
  <si>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</si>
  <si>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</si>
  <si>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</si>
  <si>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</si>
  <si>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</si>
  <si>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</si>
  <si>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</si>
  <si>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</si>
  <si>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</si>
  <si>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</si>
  <si>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</si>
  <si>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</si>
  <si>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</si>
  <si>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</si>
  <si>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</si>
  <si>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</si>
  <si>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</si>
  <si>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</si>
  <si>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</si>
  <si>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</si>
  <si>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</si>
  <si>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</si>
  <si>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</si>
  <si>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</si>
  <si>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</si>
  <si>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</si>
  <si>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</si>
  <si>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</si>
  <si>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</si>
  <si>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</si>
  <si>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</si>
  <si>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</si>
  <si>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</si>
  <si>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</si>
  <si>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</si>
  <si>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</si>
  <si>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</si>
  <si>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</si>
  <si>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</si>
  <si>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</si>
  <si>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</si>
  <si>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</si>
  <si>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</si>
  <si>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</si>
  <si>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</si>
  <si>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</si>
  <si>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</si>
  <si>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</si>
  <si>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</si>
  <si>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</si>
  <si>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</si>
  <si>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</si>
  <si>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</si>
  <si>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>по доходам по состоянию на  01 марта  2019 года.</t>
  </si>
  <si>
    <t>2 18 00000</t>
  </si>
  <si>
    <t>Доходы бюджетов бюджетной системы Росийской Федерации от возврата  остатков субсидий, субвенций и иных межбюджетных трансфертов,  имеющих целевое назначение,  прошлых лет</t>
  </si>
  <si>
    <t>Возврат остатков субсидий ,субвенций и иных межбюджетных трансфертов, имеющих  целевое назначение, прошлых лет</t>
  </si>
  <si>
    <t>по расходам  по состоянию на 01 марта 2019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</si>
</sst>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8" fontId="1" fillId="0" borderId="27" xfId="0" applyNumberFormat="1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4" fillId="33" borderId="34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8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45" fillId="0" borderId="10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4" fillId="0" borderId="22" xfId="0" applyNumberFormat="1" applyFont="1" applyFill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38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188" fontId="1" fillId="33" borderId="18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75" zoomScalePageLayoutView="0" workbookViewId="0" topLeftCell="A13">
      <selection activeCell="C30" sqref="C30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56"/>
      <c r="C2" s="156"/>
      <c r="D2" s="156"/>
      <c r="E2" s="156"/>
    </row>
    <row r="3" spans="1:5" ht="15">
      <c r="A3" s="144" t="s">
        <v>84</v>
      </c>
      <c r="B3" s="144"/>
      <c r="C3" s="144"/>
      <c r="D3" s="144"/>
      <c r="E3" s="144"/>
    </row>
    <row r="4" spans="1:5" ht="15">
      <c r="A4" s="144" t="s">
        <v>114</v>
      </c>
      <c r="B4" s="144"/>
      <c r="C4" s="144"/>
      <c r="D4" s="144"/>
      <c r="E4" s="144"/>
    </row>
    <row r="5" spans="1:5" ht="15.75" thickBot="1">
      <c r="A5" s="1"/>
      <c r="B5" s="1"/>
      <c r="C5" s="1"/>
      <c r="D5" s="146" t="s">
        <v>0</v>
      </c>
      <c r="E5" s="146"/>
    </row>
    <row r="6" spans="1:5" ht="12.75">
      <c r="A6" s="147" t="s">
        <v>1</v>
      </c>
      <c r="B6" s="150" t="s">
        <v>2</v>
      </c>
      <c r="C6" s="153" t="s">
        <v>73</v>
      </c>
      <c r="D6" s="153" t="s">
        <v>3</v>
      </c>
      <c r="E6" s="153" t="s">
        <v>74</v>
      </c>
    </row>
    <row r="7" spans="1:5" ht="12.75">
      <c r="A7" s="148"/>
      <c r="B7" s="151"/>
      <c r="C7" s="154"/>
      <c r="D7" s="154"/>
      <c r="E7" s="154"/>
    </row>
    <row r="8" spans="1:5" ht="20.25" customHeight="1" thickBot="1">
      <c r="A8" s="149"/>
      <c r="B8" s="152"/>
      <c r="C8" s="155"/>
      <c r="D8" s="155"/>
      <c r="E8" s="155"/>
    </row>
    <row r="9" spans="1:5" ht="15" thickBot="1">
      <c r="A9" s="15" t="s">
        <v>4</v>
      </c>
      <c r="B9" s="16" t="s">
        <v>5</v>
      </c>
      <c r="C9" s="87">
        <f>C10+C11+C12+C13+C14+C15+C16+C17+C18+C19+C20+C21+C22+C23+C24</f>
        <v>436616.9</v>
      </c>
      <c r="D9" s="87">
        <f>D10+D11+D12+D13+D14+D15+D16+D17+D18+D19+D20+D21+D22+D23+D24</f>
        <v>54849.399999999994</v>
      </c>
      <c r="E9" s="91">
        <f>D9/C9*100</f>
        <v>12.562363023510997</v>
      </c>
    </row>
    <row r="10" spans="1:5" ht="15">
      <c r="A10" s="13" t="s">
        <v>6</v>
      </c>
      <c r="B10" s="14" t="s">
        <v>7</v>
      </c>
      <c r="C10" s="101">
        <v>255314</v>
      </c>
      <c r="D10" s="105">
        <v>37945.6</v>
      </c>
      <c r="E10" s="92">
        <f aca="true" t="shared" si="0" ref="E10:E17">D10/C10*100</f>
        <v>14.862326390248871</v>
      </c>
    </row>
    <row r="11" spans="1:5" ht="30">
      <c r="A11" s="9" t="s">
        <v>90</v>
      </c>
      <c r="B11" s="5" t="s">
        <v>97</v>
      </c>
      <c r="C11" s="90">
        <v>21271</v>
      </c>
      <c r="D11" s="106">
        <v>3903.4</v>
      </c>
      <c r="E11" s="92">
        <f t="shared" si="0"/>
        <v>18.350806262046916</v>
      </c>
    </row>
    <row r="12" spans="1:5" ht="30">
      <c r="A12" s="10" t="s">
        <v>102</v>
      </c>
      <c r="B12" s="4" t="s">
        <v>98</v>
      </c>
      <c r="C12" s="102">
        <v>12034</v>
      </c>
      <c r="D12" s="104">
        <v>1830.7</v>
      </c>
      <c r="E12" s="93">
        <f t="shared" si="0"/>
        <v>15.212730596642846</v>
      </c>
    </row>
    <row r="13" spans="1:5" ht="30">
      <c r="A13" s="10" t="s">
        <v>8</v>
      </c>
      <c r="B13" s="94" t="s">
        <v>9</v>
      </c>
      <c r="C13" s="90">
        <v>18453</v>
      </c>
      <c r="D13" s="90">
        <v>3785.2</v>
      </c>
      <c r="E13" s="92">
        <f t="shared" si="0"/>
        <v>20.512653769034845</v>
      </c>
    </row>
    <row r="14" spans="1:5" ht="30">
      <c r="A14" s="11" t="s">
        <v>91</v>
      </c>
      <c r="B14" s="4" t="s">
        <v>92</v>
      </c>
      <c r="C14" s="90">
        <v>2178</v>
      </c>
      <c r="D14" s="90">
        <v>232.2</v>
      </c>
      <c r="E14" s="92">
        <f t="shared" si="0"/>
        <v>10.661157024793388</v>
      </c>
    </row>
    <row r="15" spans="1:5" ht="15">
      <c r="A15" s="11" t="s">
        <v>10</v>
      </c>
      <c r="B15" s="4" t="s">
        <v>11</v>
      </c>
      <c r="C15" s="90">
        <v>23149</v>
      </c>
      <c r="D15" s="90">
        <v>1773</v>
      </c>
      <c r="E15" s="92">
        <f t="shared" si="0"/>
        <v>7.659078145924229</v>
      </c>
    </row>
    <row r="16" spans="1:5" ht="15">
      <c r="A16" s="10" t="s">
        <v>12</v>
      </c>
      <c r="B16" s="5" t="s">
        <v>13</v>
      </c>
      <c r="C16" s="90">
        <v>33299</v>
      </c>
      <c r="D16" s="90">
        <v>67.1</v>
      </c>
      <c r="E16" s="92">
        <f t="shared" si="0"/>
        <v>0.20150755277936272</v>
      </c>
    </row>
    <row r="17" spans="1:5" ht="15">
      <c r="A17" s="10" t="s">
        <v>14</v>
      </c>
      <c r="B17" s="5" t="s">
        <v>15</v>
      </c>
      <c r="C17" s="90">
        <v>6121</v>
      </c>
      <c r="D17" s="90">
        <v>1090.9</v>
      </c>
      <c r="E17" s="92">
        <f t="shared" si="0"/>
        <v>17.822251266132984</v>
      </c>
    </row>
    <row r="18" spans="1:5" ht="33" customHeight="1">
      <c r="A18" s="10" t="s">
        <v>16</v>
      </c>
      <c r="B18" s="4" t="s">
        <v>75</v>
      </c>
      <c r="C18" s="90">
        <v>0</v>
      </c>
      <c r="D18" s="90">
        <v>0.6</v>
      </c>
      <c r="E18" s="92">
        <v>0</v>
      </c>
    </row>
    <row r="19" spans="1:5" ht="45">
      <c r="A19" s="10" t="s">
        <v>17</v>
      </c>
      <c r="B19" s="4" t="s">
        <v>76</v>
      </c>
      <c r="C19" s="90">
        <v>37266.2</v>
      </c>
      <c r="D19" s="90">
        <v>2964.5</v>
      </c>
      <c r="E19" s="92">
        <f aca="true" t="shared" si="1" ref="E19:E28">D19/C19*100</f>
        <v>7.954929668171158</v>
      </c>
    </row>
    <row r="20" spans="1:5" ht="24.75" customHeight="1">
      <c r="A20" s="10" t="s">
        <v>18</v>
      </c>
      <c r="B20" s="4" t="s">
        <v>19</v>
      </c>
      <c r="C20" s="90">
        <v>9823</v>
      </c>
      <c r="D20" s="90">
        <v>18.8</v>
      </c>
      <c r="E20" s="92">
        <f t="shared" si="1"/>
        <v>0.19138755980861244</v>
      </c>
    </row>
    <row r="21" spans="1:5" ht="30">
      <c r="A21" s="12" t="s">
        <v>20</v>
      </c>
      <c r="B21" s="6" t="s">
        <v>21</v>
      </c>
      <c r="C21" s="90">
        <v>1461.5</v>
      </c>
      <c r="D21" s="90">
        <v>192.5</v>
      </c>
      <c r="E21" s="92">
        <f t="shared" si="1"/>
        <v>13.171399247348614</v>
      </c>
    </row>
    <row r="22" spans="1:5" ht="30">
      <c r="A22" s="12" t="s">
        <v>22</v>
      </c>
      <c r="B22" s="4" t="s">
        <v>23</v>
      </c>
      <c r="C22" s="90">
        <v>9224</v>
      </c>
      <c r="D22" s="90">
        <v>445.9</v>
      </c>
      <c r="E22" s="92">
        <f t="shared" si="1"/>
        <v>4.8341283607979175</v>
      </c>
    </row>
    <row r="23" spans="1:5" ht="15">
      <c r="A23" s="12" t="s">
        <v>24</v>
      </c>
      <c r="B23" s="4" t="s">
        <v>25</v>
      </c>
      <c r="C23" s="90">
        <v>6154</v>
      </c>
      <c r="D23" s="90">
        <v>505.2</v>
      </c>
      <c r="E23" s="92">
        <f t="shared" si="1"/>
        <v>8.209294767630809</v>
      </c>
    </row>
    <row r="24" spans="1:5" ht="15.75" thickBot="1">
      <c r="A24" s="18" t="s">
        <v>26</v>
      </c>
      <c r="B24" s="19" t="s">
        <v>27</v>
      </c>
      <c r="C24" s="103">
        <v>869.2</v>
      </c>
      <c r="D24" s="103">
        <v>93.8</v>
      </c>
      <c r="E24" s="92">
        <f t="shared" si="1"/>
        <v>10.791532443626323</v>
      </c>
    </row>
    <row r="25" spans="1:5" ht="15" thickBot="1">
      <c r="A25" s="20" t="s">
        <v>28</v>
      </c>
      <c r="B25" s="21" t="s">
        <v>29</v>
      </c>
      <c r="C25" s="88">
        <f>C26+C30</f>
        <v>898517</v>
      </c>
      <c r="D25" s="88">
        <f>D26+D29+D30</f>
        <v>153095.5</v>
      </c>
      <c r="E25" s="95">
        <f t="shared" si="1"/>
        <v>17.038687081045765</v>
      </c>
    </row>
    <row r="26" spans="1:5" ht="30">
      <c r="A26" s="96" t="s">
        <v>30</v>
      </c>
      <c r="B26" s="97" t="s">
        <v>31</v>
      </c>
      <c r="C26" s="89">
        <f>C27+C28</f>
        <v>898517</v>
      </c>
      <c r="D26" s="89">
        <f>D27+D28</f>
        <v>167960</v>
      </c>
      <c r="E26" s="98">
        <f t="shared" si="1"/>
        <v>18.693024172052393</v>
      </c>
    </row>
    <row r="27" spans="1:5" ht="45">
      <c r="A27" s="12" t="s">
        <v>107</v>
      </c>
      <c r="B27" s="4" t="s">
        <v>99</v>
      </c>
      <c r="C27" s="106">
        <v>360013.7</v>
      </c>
      <c r="D27" s="106">
        <v>67937.1</v>
      </c>
      <c r="E27" s="120">
        <f t="shared" si="1"/>
        <v>18.87069853175032</v>
      </c>
    </row>
    <row r="28" spans="1:5" ht="30">
      <c r="A28" s="12" t="s">
        <v>106</v>
      </c>
      <c r="B28" s="5" t="s">
        <v>100</v>
      </c>
      <c r="C28" s="106">
        <v>538503.3</v>
      </c>
      <c r="D28" s="106">
        <v>100022.9</v>
      </c>
      <c r="E28" s="120">
        <f t="shared" si="1"/>
        <v>18.57424086351931</v>
      </c>
    </row>
    <row r="29" spans="1:5" ht="75">
      <c r="A29" s="12" t="s">
        <v>115</v>
      </c>
      <c r="B29" s="19" t="s">
        <v>116</v>
      </c>
      <c r="C29" s="143">
        <v>0</v>
      </c>
      <c r="D29" s="143">
        <v>1.6</v>
      </c>
      <c r="E29" s="120"/>
    </row>
    <row r="30" spans="1:5" ht="45.75" thickBot="1">
      <c r="A30" s="22" t="s">
        <v>109</v>
      </c>
      <c r="B30" s="99" t="s">
        <v>117</v>
      </c>
      <c r="C30" s="121">
        <v>0</v>
      </c>
      <c r="D30" s="121">
        <v>-14866.1</v>
      </c>
      <c r="E30" s="120"/>
    </row>
    <row r="31" spans="1:5" ht="29.25" thickBot="1">
      <c r="A31" s="23" t="s">
        <v>32</v>
      </c>
      <c r="B31" s="24" t="s">
        <v>33</v>
      </c>
      <c r="C31" s="88">
        <v>0</v>
      </c>
      <c r="D31" s="88">
        <v>0</v>
      </c>
      <c r="E31" s="100">
        <v>0</v>
      </c>
    </row>
    <row r="32" spans="1:5" ht="15.75" customHeight="1" thickBot="1">
      <c r="A32" s="157" t="s">
        <v>34</v>
      </c>
      <c r="B32" s="158"/>
      <c r="C32" s="88">
        <f>C9+C25</f>
        <v>1335133.9</v>
      </c>
      <c r="D32" s="88">
        <f>D9+D25</f>
        <v>207944.9</v>
      </c>
      <c r="E32" s="95">
        <f>D32/C32*100</f>
        <v>15.574834853642768</v>
      </c>
    </row>
    <row r="33" spans="1:5" ht="15">
      <c r="A33" s="1"/>
      <c r="B33" s="1"/>
      <c r="C33" s="1"/>
      <c r="D33" s="1"/>
      <c r="E33" s="1"/>
    </row>
    <row r="34" spans="1:5" ht="15">
      <c r="A34" s="1" t="s">
        <v>111</v>
      </c>
      <c r="B34" s="1"/>
      <c r="C34" s="1"/>
      <c r="D34" s="1"/>
      <c r="E34" s="1"/>
    </row>
    <row r="35" spans="1:7" ht="15">
      <c r="A35" s="145" t="s">
        <v>113</v>
      </c>
      <c r="B35" s="145"/>
      <c r="C35" s="1"/>
      <c r="D35" s="69" t="s">
        <v>112</v>
      </c>
      <c r="E35" s="1"/>
      <c r="G35" s="1"/>
    </row>
    <row r="36" spans="1:5" ht="15">
      <c r="A36" s="1"/>
      <c r="B36" s="1"/>
      <c r="C36" s="1"/>
      <c r="D36" s="1"/>
      <c r="E36" s="1"/>
    </row>
    <row r="37" spans="1:5" ht="15">
      <c r="A37" s="1" t="s">
        <v>94</v>
      </c>
      <c r="B37" s="1" t="s">
        <v>110</v>
      </c>
      <c r="C37" s="1"/>
      <c r="D37" s="1"/>
      <c r="E37" s="1"/>
    </row>
  </sheetData>
  <sheetProtection/>
  <mergeCells count="11">
    <mergeCell ref="B2:E2"/>
    <mergeCell ref="D6:D8"/>
    <mergeCell ref="E6:E8"/>
    <mergeCell ref="A32:B32"/>
    <mergeCell ref="A3:E3"/>
    <mergeCell ref="A4:E4"/>
    <mergeCell ref="A35:B35"/>
    <mergeCell ref="D5:E5"/>
    <mergeCell ref="A6:A8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1">
      <selection activeCell="B53" sqref="B52:B53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86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9"/>
      <c r="F1" s="1"/>
      <c r="G1" s="1"/>
    </row>
    <row r="2" spans="1:7" ht="18" customHeight="1">
      <c r="A2" s="1"/>
      <c r="B2" s="159"/>
      <c r="C2" s="159"/>
      <c r="D2" s="159"/>
      <c r="E2" s="159"/>
      <c r="F2" s="159"/>
      <c r="G2" s="159"/>
    </row>
    <row r="3" spans="1:7" ht="15">
      <c r="A3" s="144" t="s">
        <v>84</v>
      </c>
      <c r="B3" s="144"/>
      <c r="C3" s="144"/>
      <c r="D3" s="144"/>
      <c r="E3" s="144"/>
      <c r="F3" s="144"/>
      <c r="G3" s="144"/>
    </row>
    <row r="4" spans="1:7" ht="15">
      <c r="A4" s="144" t="s">
        <v>118</v>
      </c>
      <c r="B4" s="144"/>
      <c r="C4" s="144"/>
      <c r="D4" s="144"/>
      <c r="E4" s="144"/>
      <c r="F4" s="144"/>
      <c r="G4" s="144"/>
    </row>
    <row r="5" spans="1:7" ht="15.75" thickBot="1">
      <c r="A5" s="1"/>
      <c r="B5" s="1"/>
      <c r="C5" s="1"/>
      <c r="D5" s="1"/>
      <c r="E5" s="160" t="s">
        <v>35</v>
      </c>
      <c r="F5" s="160"/>
      <c r="G5" s="160"/>
    </row>
    <row r="6" spans="1:7" ht="91.5" customHeight="1" thickBot="1">
      <c r="A6" s="32" t="s">
        <v>36</v>
      </c>
      <c r="B6" s="33" t="s">
        <v>37</v>
      </c>
      <c r="C6" s="33" t="s">
        <v>101</v>
      </c>
      <c r="D6" s="33" t="s">
        <v>38</v>
      </c>
      <c r="E6" s="70" t="s">
        <v>39</v>
      </c>
      <c r="F6" s="16" t="s">
        <v>40</v>
      </c>
      <c r="G6" s="17" t="s">
        <v>72</v>
      </c>
    </row>
    <row r="7" spans="1:7" ht="15" thickBot="1">
      <c r="A7" s="34">
        <v>100</v>
      </c>
      <c r="B7" s="35" t="s">
        <v>41</v>
      </c>
      <c r="C7" s="122">
        <f>C8+C9+C10+C12+C13+C14+C15+C11</f>
        <v>118283.79999999999</v>
      </c>
      <c r="D7" s="122">
        <f>D8+D9+D10+D12+D13+D14+D15</f>
        <v>0</v>
      </c>
      <c r="E7" s="122">
        <f>E8+E9+E10+E12+E13+E14+E15+E11</f>
        <v>17611.7</v>
      </c>
      <c r="F7" s="71">
        <f>F8+F9+F10+F12+F13+F14+F15</f>
        <v>0</v>
      </c>
      <c r="G7" s="107">
        <f>E7/C7%</f>
        <v>14.889359320549392</v>
      </c>
    </row>
    <row r="8" spans="1:7" ht="15">
      <c r="A8" s="36">
        <v>102</v>
      </c>
      <c r="B8" s="37" t="s">
        <v>70</v>
      </c>
      <c r="C8" s="123">
        <v>3075.8</v>
      </c>
      <c r="D8" s="123"/>
      <c r="E8" s="123">
        <v>606.9</v>
      </c>
      <c r="F8" s="72"/>
      <c r="G8" s="108">
        <f aca="true" t="shared" si="0" ref="G8:G26">E8/C8%</f>
        <v>19.731451979972686</v>
      </c>
    </row>
    <row r="9" spans="1:7" ht="30">
      <c r="A9" s="26">
        <v>103</v>
      </c>
      <c r="B9" s="8" t="s">
        <v>42</v>
      </c>
      <c r="C9" s="124">
        <v>5521</v>
      </c>
      <c r="D9" s="124"/>
      <c r="E9" s="124">
        <v>828.6</v>
      </c>
      <c r="F9" s="73"/>
      <c r="G9" s="108">
        <f t="shared" si="0"/>
        <v>15.00815069733744</v>
      </c>
    </row>
    <row r="10" spans="1:7" ht="30">
      <c r="A10" s="26">
        <v>104</v>
      </c>
      <c r="B10" s="8" t="s">
        <v>71</v>
      </c>
      <c r="C10" s="124">
        <v>49264.1</v>
      </c>
      <c r="D10" s="124"/>
      <c r="E10" s="124">
        <v>7197.6</v>
      </c>
      <c r="F10" s="73"/>
      <c r="G10" s="109">
        <f t="shared" si="0"/>
        <v>14.610233415407976</v>
      </c>
    </row>
    <row r="11" spans="1:7" ht="15">
      <c r="A11" s="26">
        <v>105</v>
      </c>
      <c r="B11" s="8" t="s">
        <v>95</v>
      </c>
      <c r="C11" s="124">
        <v>19.7</v>
      </c>
      <c r="D11" s="124"/>
      <c r="E11" s="124">
        <v>0</v>
      </c>
      <c r="F11" s="73"/>
      <c r="G11" s="109">
        <f t="shared" si="0"/>
        <v>0</v>
      </c>
    </row>
    <row r="12" spans="1:7" ht="45" customHeight="1">
      <c r="A12" s="26">
        <v>106</v>
      </c>
      <c r="B12" s="38" t="s">
        <v>87</v>
      </c>
      <c r="C12" s="124">
        <v>17224</v>
      </c>
      <c r="D12" s="124"/>
      <c r="E12" s="124">
        <v>3189</v>
      </c>
      <c r="F12" s="73"/>
      <c r="G12" s="109">
        <f t="shared" si="0"/>
        <v>18.51486298188574</v>
      </c>
    </row>
    <row r="13" spans="1:7" ht="21" customHeight="1">
      <c r="A13" s="39">
        <v>107</v>
      </c>
      <c r="B13" s="7" t="s">
        <v>93</v>
      </c>
      <c r="C13" s="125">
        <v>0</v>
      </c>
      <c r="D13" s="125"/>
      <c r="E13" s="125">
        <v>0</v>
      </c>
      <c r="F13" s="74"/>
      <c r="G13" s="109">
        <v>0</v>
      </c>
    </row>
    <row r="14" spans="1:7" ht="15">
      <c r="A14" s="26">
        <v>111</v>
      </c>
      <c r="B14" s="7" t="s">
        <v>88</v>
      </c>
      <c r="C14" s="124">
        <v>320</v>
      </c>
      <c r="D14" s="124"/>
      <c r="E14" s="124">
        <v>0</v>
      </c>
      <c r="F14" s="73"/>
      <c r="G14" s="109">
        <f t="shared" si="0"/>
        <v>0</v>
      </c>
    </row>
    <row r="15" spans="1:7" ht="15.75" thickBot="1">
      <c r="A15" s="27">
        <v>113</v>
      </c>
      <c r="B15" s="40" t="s">
        <v>44</v>
      </c>
      <c r="C15" s="126">
        <v>42859.2</v>
      </c>
      <c r="D15" s="126"/>
      <c r="E15" s="126">
        <v>5789.6</v>
      </c>
      <c r="F15" s="75"/>
      <c r="G15" s="110">
        <f t="shared" si="0"/>
        <v>13.508418262590064</v>
      </c>
    </row>
    <row r="16" spans="1:7" ht="29.25" thickBot="1">
      <c r="A16" s="34">
        <v>300</v>
      </c>
      <c r="B16" s="42" t="s">
        <v>96</v>
      </c>
      <c r="C16" s="127">
        <f>C17+C18+C19</f>
        <v>21220.1</v>
      </c>
      <c r="D16" s="127">
        <f>D17+D18+D19</f>
        <v>0</v>
      </c>
      <c r="E16" s="127">
        <f>E17+E18+E19</f>
        <v>1628.9</v>
      </c>
      <c r="F16" s="76"/>
      <c r="G16" s="111">
        <f t="shared" si="0"/>
        <v>7.676212647442755</v>
      </c>
    </row>
    <row r="17" spans="1:7" ht="30" customHeight="1">
      <c r="A17" s="43">
        <v>309</v>
      </c>
      <c r="B17" s="44" t="s">
        <v>77</v>
      </c>
      <c r="C17" s="128">
        <v>18927.1</v>
      </c>
      <c r="D17" s="128"/>
      <c r="E17" s="128">
        <v>1628.9</v>
      </c>
      <c r="F17" s="77"/>
      <c r="G17" s="112">
        <f t="shared" si="0"/>
        <v>8.606178442550629</v>
      </c>
    </row>
    <row r="18" spans="1:7" ht="15">
      <c r="A18" s="45">
        <v>310</v>
      </c>
      <c r="B18" s="38" t="s">
        <v>45</v>
      </c>
      <c r="C18" s="129">
        <v>1139</v>
      </c>
      <c r="D18" s="129"/>
      <c r="E18" s="129">
        <v>0</v>
      </c>
      <c r="F18" s="78"/>
      <c r="G18" s="113">
        <f t="shared" si="0"/>
        <v>0</v>
      </c>
    </row>
    <row r="19" spans="1:7" ht="30.75" thickBot="1">
      <c r="A19" s="46">
        <v>314</v>
      </c>
      <c r="B19" s="47" t="s">
        <v>78</v>
      </c>
      <c r="C19" s="130">
        <v>1154</v>
      </c>
      <c r="D19" s="130"/>
      <c r="E19" s="130">
        <v>0</v>
      </c>
      <c r="F19" s="79"/>
      <c r="G19" s="114">
        <f t="shared" si="0"/>
        <v>0</v>
      </c>
    </row>
    <row r="20" spans="1:7" ht="15" thickBot="1">
      <c r="A20" s="41">
        <v>400</v>
      </c>
      <c r="B20" s="48" t="s">
        <v>46</v>
      </c>
      <c r="C20" s="122">
        <f>C21+C22+C23+C24+C25+C26+C27</f>
        <v>69453.5</v>
      </c>
      <c r="D20" s="122">
        <f>D21+D22+D23+D24+D25+D26+D27</f>
        <v>0</v>
      </c>
      <c r="E20" s="122">
        <f>E21+E22+E23+E24+E25+E26+E27</f>
        <v>244.4</v>
      </c>
      <c r="F20" s="71"/>
      <c r="G20" s="107">
        <f t="shared" si="0"/>
        <v>0.3518901135291958</v>
      </c>
    </row>
    <row r="21" spans="1:7" ht="15">
      <c r="A21" s="25">
        <v>405</v>
      </c>
      <c r="B21" s="37" t="s">
        <v>47</v>
      </c>
      <c r="C21" s="124">
        <v>1191.3</v>
      </c>
      <c r="D21" s="131"/>
      <c r="E21" s="131">
        <v>0</v>
      </c>
      <c r="F21" s="80"/>
      <c r="G21" s="115">
        <f t="shared" si="0"/>
        <v>0</v>
      </c>
    </row>
    <row r="22" spans="1:7" ht="15">
      <c r="A22" s="26">
        <v>406</v>
      </c>
      <c r="B22" s="8" t="s">
        <v>48</v>
      </c>
      <c r="C22" s="124">
        <v>5652.2</v>
      </c>
      <c r="D22" s="124"/>
      <c r="E22" s="132">
        <v>238.1</v>
      </c>
      <c r="F22" s="73"/>
      <c r="G22" s="109">
        <f t="shared" si="0"/>
        <v>4.212519019142989</v>
      </c>
    </row>
    <row r="23" spans="1:7" ht="15">
      <c r="A23" s="26">
        <v>407</v>
      </c>
      <c r="B23" s="8" t="s">
        <v>49</v>
      </c>
      <c r="C23" s="124">
        <v>450</v>
      </c>
      <c r="D23" s="124"/>
      <c r="E23" s="124">
        <v>0</v>
      </c>
      <c r="F23" s="73"/>
      <c r="G23" s="109">
        <f t="shared" si="0"/>
        <v>0</v>
      </c>
    </row>
    <row r="24" spans="1:7" ht="15">
      <c r="A24" s="26">
        <v>408</v>
      </c>
      <c r="B24" s="49" t="s">
        <v>50</v>
      </c>
      <c r="C24" s="133">
        <v>15985</v>
      </c>
      <c r="D24" s="124"/>
      <c r="E24" s="124">
        <v>0</v>
      </c>
      <c r="F24" s="73"/>
      <c r="G24" s="108">
        <v>0</v>
      </c>
    </row>
    <row r="25" spans="1:7" ht="15">
      <c r="A25" s="26">
        <v>409</v>
      </c>
      <c r="B25" s="8" t="s">
        <v>79</v>
      </c>
      <c r="C25" s="124">
        <v>41081</v>
      </c>
      <c r="D25" s="124"/>
      <c r="E25" s="124">
        <v>0</v>
      </c>
      <c r="F25" s="73"/>
      <c r="G25" s="109">
        <f t="shared" si="0"/>
        <v>0</v>
      </c>
    </row>
    <row r="26" spans="1:7" ht="15">
      <c r="A26" s="26">
        <v>410</v>
      </c>
      <c r="B26" s="8" t="s">
        <v>80</v>
      </c>
      <c r="C26" s="124">
        <v>757</v>
      </c>
      <c r="D26" s="124"/>
      <c r="E26" s="124">
        <v>6.3</v>
      </c>
      <c r="F26" s="73"/>
      <c r="G26" s="109">
        <f t="shared" si="0"/>
        <v>0.83223249669749</v>
      </c>
    </row>
    <row r="27" spans="1:7" ht="15.75" thickBot="1">
      <c r="A27" s="27">
        <v>412</v>
      </c>
      <c r="B27" s="50" t="s">
        <v>51</v>
      </c>
      <c r="C27" s="126">
        <v>4337</v>
      </c>
      <c r="D27" s="126"/>
      <c r="E27" s="126">
        <v>0</v>
      </c>
      <c r="F27" s="75"/>
      <c r="G27" s="116">
        <f>E27/C27%</f>
        <v>0</v>
      </c>
    </row>
    <row r="28" spans="1:7" ht="15" thickBot="1">
      <c r="A28" s="34">
        <v>500</v>
      </c>
      <c r="B28" s="35" t="s">
        <v>52</v>
      </c>
      <c r="C28" s="122">
        <f>C29+C30+C31+C32</f>
        <v>57018.200000000004</v>
      </c>
      <c r="D28" s="122">
        <f>D29+D30+D31+D32</f>
        <v>0</v>
      </c>
      <c r="E28" s="122">
        <f>E29+E30+E31+E32</f>
        <v>-9.2</v>
      </c>
      <c r="F28" s="71"/>
      <c r="G28" s="107">
        <f>E28/C28%</f>
        <v>-0.016135198936479928</v>
      </c>
    </row>
    <row r="29" spans="1:10" ht="15">
      <c r="A29" s="30">
        <v>501</v>
      </c>
      <c r="B29" s="52" t="s">
        <v>53</v>
      </c>
      <c r="C29" s="134">
        <v>10604.4</v>
      </c>
      <c r="D29" s="134"/>
      <c r="E29" s="134">
        <v>-9.2</v>
      </c>
      <c r="F29" s="81"/>
      <c r="G29" s="115">
        <f>E29/C29%</f>
        <v>-0.08675644072271886</v>
      </c>
      <c r="J29" s="29"/>
    </row>
    <row r="30" spans="1:7" ht="15">
      <c r="A30" s="26">
        <v>502</v>
      </c>
      <c r="B30" s="49" t="s">
        <v>54</v>
      </c>
      <c r="C30" s="124">
        <v>2258</v>
      </c>
      <c r="D30" s="124"/>
      <c r="E30" s="124">
        <v>0</v>
      </c>
      <c r="F30" s="73"/>
      <c r="G30" s="109">
        <f>E30/C30%</f>
        <v>0</v>
      </c>
    </row>
    <row r="31" spans="1:7" ht="15">
      <c r="A31" s="26">
        <v>503</v>
      </c>
      <c r="B31" s="49" t="s">
        <v>55</v>
      </c>
      <c r="C31" s="124">
        <v>44139.8</v>
      </c>
      <c r="D31" s="124"/>
      <c r="E31" s="124">
        <v>0</v>
      </c>
      <c r="F31" s="73"/>
      <c r="G31" s="109">
        <f>E31/C31%</f>
        <v>0</v>
      </c>
    </row>
    <row r="32" spans="1:7" ht="15.75" thickBot="1">
      <c r="A32" s="27">
        <v>505</v>
      </c>
      <c r="B32" s="50" t="s">
        <v>56</v>
      </c>
      <c r="C32" s="126">
        <v>16</v>
      </c>
      <c r="D32" s="126"/>
      <c r="E32" s="126">
        <v>0</v>
      </c>
      <c r="F32" s="75"/>
      <c r="G32" s="110">
        <v>0</v>
      </c>
    </row>
    <row r="33" spans="1:10" ht="15" thickBot="1">
      <c r="A33" s="34">
        <v>600</v>
      </c>
      <c r="B33" s="35" t="s">
        <v>57</v>
      </c>
      <c r="C33" s="122">
        <v>1068.9</v>
      </c>
      <c r="D33" s="122"/>
      <c r="E33" s="122">
        <v>0</v>
      </c>
      <c r="F33" s="71"/>
      <c r="G33" s="107">
        <f aca="true" t="shared" si="1" ref="G33:G49">E33/C33%</f>
        <v>0</v>
      </c>
      <c r="J33" s="3"/>
    </row>
    <row r="34" spans="1:7" ht="15" thickBot="1">
      <c r="A34" s="34">
        <v>700</v>
      </c>
      <c r="B34" s="35" t="s">
        <v>58</v>
      </c>
      <c r="C34" s="122">
        <f>C35+C36+C38+C39+C37</f>
        <v>851026.3999999999</v>
      </c>
      <c r="D34" s="122">
        <f>D35+D36+D38+D39+D37</f>
        <v>0</v>
      </c>
      <c r="E34" s="122">
        <f>E35+E36+E38+E39+E37</f>
        <v>119187</v>
      </c>
      <c r="F34" s="71">
        <f>F35+F36+F38+F39+F37</f>
        <v>0</v>
      </c>
      <c r="G34" s="107">
        <f t="shared" si="1"/>
        <v>14.00508844378976</v>
      </c>
    </row>
    <row r="35" spans="1:7" ht="15">
      <c r="A35" s="25">
        <v>701</v>
      </c>
      <c r="B35" s="51" t="s">
        <v>59</v>
      </c>
      <c r="C35" s="131">
        <v>324766.3</v>
      </c>
      <c r="D35" s="131"/>
      <c r="E35" s="131">
        <v>47464</v>
      </c>
      <c r="F35" s="80"/>
      <c r="G35" s="108">
        <f t="shared" si="1"/>
        <v>14.614816869853799</v>
      </c>
    </row>
    <row r="36" spans="1:7" ht="15">
      <c r="A36" s="26">
        <v>702</v>
      </c>
      <c r="B36" s="49" t="s">
        <v>60</v>
      </c>
      <c r="C36" s="124">
        <v>367357.1</v>
      </c>
      <c r="D36" s="124"/>
      <c r="E36" s="124">
        <v>50176.2</v>
      </c>
      <c r="F36" s="73"/>
      <c r="G36" s="109">
        <f t="shared" si="1"/>
        <v>13.658698851880091</v>
      </c>
    </row>
    <row r="37" spans="1:7" ht="15">
      <c r="A37" s="26">
        <v>703</v>
      </c>
      <c r="B37" s="49" t="s">
        <v>103</v>
      </c>
      <c r="C37" s="124">
        <v>101623.6</v>
      </c>
      <c r="D37" s="124"/>
      <c r="E37" s="124">
        <v>16343.7</v>
      </c>
      <c r="F37" s="73"/>
      <c r="G37" s="109">
        <f t="shared" si="1"/>
        <v>16.082583179497675</v>
      </c>
    </row>
    <row r="38" spans="1:7" ht="15">
      <c r="A38" s="26">
        <v>707</v>
      </c>
      <c r="B38" s="49" t="s">
        <v>61</v>
      </c>
      <c r="C38" s="124">
        <v>26429.4</v>
      </c>
      <c r="D38" s="124"/>
      <c r="E38" s="124">
        <v>0</v>
      </c>
      <c r="F38" s="73"/>
      <c r="G38" s="109">
        <f t="shared" si="1"/>
        <v>0</v>
      </c>
    </row>
    <row r="39" spans="1:7" ht="15.75" thickBot="1">
      <c r="A39" s="61">
        <v>709</v>
      </c>
      <c r="B39" s="62" t="s">
        <v>62</v>
      </c>
      <c r="C39" s="135">
        <v>30850</v>
      </c>
      <c r="D39" s="135"/>
      <c r="E39" s="135">
        <v>5203.1</v>
      </c>
      <c r="F39" s="82"/>
      <c r="G39" s="117">
        <f t="shared" si="1"/>
        <v>16.865802269043762</v>
      </c>
    </row>
    <row r="40" spans="1:7" ht="15" thickBot="1">
      <c r="A40" s="41">
        <v>800</v>
      </c>
      <c r="B40" s="48" t="s">
        <v>63</v>
      </c>
      <c r="C40" s="122">
        <f>C41+C42</f>
        <v>63033.799999999996</v>
      </c>
      <c r="D40" s="122">
        <f>D41+D42</f>
        <v>0</v>
      </c>
      <c r="E40" s="122">
        <f>E41+E42</f>
        <v>9257.5</v>
      </c>
      <c r="F40" s="71"/>
      <c r="G40" s="107">
        <f t="shared" si="1"/>
        <v>14.68656498576954</v>
      </c>
    </row>
    <row r="41" spans="1:7" ht="15">
      <c r="A41" s="30">
        <v>801</v>
      </c>
      <c r="B41" s="52" t="s">
        <v>64</v>
      </c>
      <c r="C41" s="134">
        <v>58557.1</v>
      </c>
      <c r="D41" s="134"/>
      <c r="E41" s="134">
        <v>8759.2</v>
      </c>
      <c r="F41" s="81"/>
      <c r="G41" s="118">
        <f t="shared" si="1"/>
        <v>14.958391040539919</v>
      </c>
    </row>
    <row r="42" spans="1:7" ht="15.75" thickBot="1">
      <c r="A42" s="31">
        <v>804</v>
      </c>
      <c r="B42" s="53" t="s">
        <v>89</v>
      </c>
      <c r="C42" s="136">
        <v>4476.7</v>
      </c>
      <c r="D42" s="136"/>
      <c r="E42" s="136">
        <v>498.3</v>
      </c>
      <c r="F42" s="83"/>
      <c r="G42" s="117">
        <f t="shared" si="1"/>
        <v>11.130967006947083</v>
      </c>
    </row>
    <row r="43" spans="1:7" ht="16.5" thickBot="1">
      <c r="A43" s="60">
        <v>900</v>
      </c>
      <c r="B43" s="58" t="s">
        <v>104</v>
      </c>
      <c r="C43" s="137">
        <f>C44</f>
        <v>238</v>
      </c>
      <c r="D43" s="137">
        <f>D44</f>
        <v>0</v>
      </c>
      <c r="E43" s="137">
        <f>E44</f>
        <v>0</v>
      </c>
      <c r="F43" s="84"/>
      <c r="G43" s="119">
        <f t="shared" si="1"/>
        <v>0</v>
      </c>
    </row>
    <row r="44" spans="1:7" ht="16.5" thickBot="1">
      <c r="A44" s="31">
        <v>909</v>
      </c>
      <c r="B44" s="59" t="s">
        <v>105</v>
      </c>
      <c r="C44" s="136">
        <v>238</v>
      </c>
      <c r="D44" s="136"/>
      <c r="E44" s="136">
        <v>0</v>
      </c>
      <c r="F44" s="83"/>
      <c r="G44" s="117">
        <f t="shared" si="1"/>
        <v>0</v>
      </c>
    </row>
    <row r="45" spans="1:7" ht="15" thickBot="1">
      <c r="A45" s="54">
        <v>1000</v>
      </c>
      <c r="B45" s="48" t="s">
        <v>66</v>
      </c>
      <c r="C45" s="122">
        <f>C46+C47+C48</f>
        <v>136243.4</v>
      </c>
      <c r="D45" s="122">
        <f>D46+D47+D48</f>
        <v>0</v>
      </c>
      <c r="E45" s="122">
        <f>E46+E47+E48</f>
        <v>18404.2</v>
      </c>
      <c r="F45" s="71"/>
      <c r="G45" s="107">
        <f t="shared" si="1"/>
        <v>13.50832407294592</v>
      </c>
    </row>
    <row r="46" spans="1:7" ht="13.5" customHeight="1">
      <c r="A46" s="55">
        <v>1001</v>
      </c>
      <c r="B46" s="51" t="s">
        <v>85</v>
      </c>
      <c r="C46" s="131">
        <v>11445.3</v>
      </c>
      <c r="D46" s="131"/>
      <c r="E46" s="131">
        <v>1661.9</v>
      </c>
      <c r="F46" s="80"/>
      <c r="G46" s="108">
        <f t="shared" si="1"/>
        <v>14.520370807230918</v>
      </c>
    </row>
    <row r="47" spans="1:7" ht="13.5" customHeight="1">
      <c r="A47" s="56">
        <v>1003</v>
      </c>
      <c r="B47" s="49" t="s">
        <v>67</v>
      </c>
      <c r="C47" s="124">
        <v>116596.9</v>
      </c>
      <c r="D47" s="124"/>
      <c r="E47" s="124">
        <v>16075.4</v>
      </c>
      <c r="F47" s="73"/>
      <c r="G47" s="109">
        <f t="shared" si="1"/>
        <v>13.787159006800351</v>
      </c>
    </row>
    <row r="48" spans="1:7" ht="15.75" thickBot="1">
      <c r="A48" s="57">
        <v>1006</v>
      </c>
      <c r="B48" s="50" t="s">
        <v>68</v>
      </c>
      <c r="C48" s="126">
        <v>8201.2</v>
      </c>
      <c r="D48" s="126"/>
      <c r="E48" s="126">
        <v>666.9</v>
      </c>
      <c r="F48" s="75"/>
      <c r="G48" s="110">
        <f t="shared" si="1"/>
        <v>8.131736819002096</v>
      </c>
    </row>
    <row r="49" spans="1:7" ht="15" thickBot="1">
      <c r="A49" s="54">
        <v>1100</v>
      </c>
      <c r="B49" s="48" t="s">
        <v>65</v>
      </c>
      <c r="C49" s="122">
        <f>C50+C51+C52</f>
        <v>1173.1</v>
      </c>
      <c r="D49" s="122">
        <f>D50+D51+D52</f>
        <v>0</v>
      </c>
      <c r="E49" s="122">
        <f>E50+E51+E52</f>
        <v>0</v>
      </c>
      <c r="F49" s="71">
        <f>F50+F51+F52</f>
        <v>0</v>
      </c>
      <c r="G49" s="107">
        <f t="shared" si="1"/>
        <v>0</v>
      </c>
    </row>
    <row r="50" spans="1:7" ht="15">
      <c r="A50" s="55">
        <v>1101</v>
      </c>
      <c r="B50" s="51" t="s">
        <v>81</v>
      </c>
      <c r="C50" s="131">
        <v>0</v>
      </c>
      <c r="D50" s="131"/>
      <c r="E50" s="131">
        <v>0</v>
      </c>
      <c r="F50" s="80"/>
      <c r="G50" s="108">
        <v>0</v>
      </c>
    </row>
    <row r="51" spans="1:7" ht="15">
      <c r="A51" s="56">
        <v>1102</v>
      </c>
      <c r="B51" s="49" t="s">
        <v>82</v>
      </c>
      <c r="C51" s="124">
        <v>50.1</v>
      </c>
      <c r="D51" s="124"/>
      <c r="E51" s="124">
        <v>0</v>
      </c>
      <c r="F51" s="73"/>
      <c r="G51" s="109">
        <v>0</v>
      </c>
    </row>
    <row r="52" spans="1:7" ht="15.75" thickBot="1">
      <c r="A52" s="57">
        <v>1105</v>
      </c>
      <c r="B52" s="50" t="s">
        <v>86</v>
      </c>
      <c r="C52" s="126">
        <v>1123</v>
      </c>
      <c r="D52" s="126"/>
      <c r="E52" s="126">
        <v>0</v>
      </c>
      <c r="F52" s="75"/>
      <c r="G52" s="110">
        <f>E52/C52%</f>
        <v>0</v>
      </c>
    </row>
    <row r="53" spans="1:7" ht="15" thickBot="1">
      <c r="A53" s="54">
        <v>1200</v>
      </c>
      <c r="B53" s="64" t="s">
        <v>83</v>
      </c>
      <c r="C53" s="138">
        <v>522.2</v>
      </c>
      <c r="D53" s="63"/>
      <c r="E53" s="139">
        <v>130.6</v>
      </c>
      <c r="F53" s="63"/>
      <c r="G53" s="68">
        <f>E53/C53%</f>
        <v>25.009574875526614</v>
      </c>
    </row>
    <row r="54" spans="1:7" ht="15" thickBot="1">
      <c r="A54" s="54">
        <v>1300</v>
      </c>
      <c r="B54" s="64" t="s">
        <v>43</v>
      </c>
      <c r="C54" s="138">
        <v>841.4</v>
      </c>
      <c r="D54" s="63"/>
      <c r="E54" s="139">
        <v>255.2</v>
      </c>
      <c r="F54" s="63"/>
      <c r="G54" s="68">
        <f>E54/C54%</f>
        <v>30.330401711433325</v>
      </c>
    </row>
    <row r="55" spans="1:7" ht="15.75" thickBot="1">
      <c r="A55" s="28"/>
      <c r="B55" s="65" t="s">
        <v>69</v>
      </c>
      <c r="C55" s="140">
        <f>C7+C16+C20+C28+C33+C34+C40+C45+C49+C53+C54+C43</f>
        <v>1320122.7999999998</v>
      </c>
      <c r="D55" s="141">
        <f>D7+D16+D20+D28+D33+D34+D40+D45+D49+D53+D54+D43</f>
        <v>0</v>
      </c>
      <c r="E55" s="142">
        <f>E7+E16+E20+E28+E33+E34+E40+E45+E49+E53+E54+E43</f>
        <v>166710.30000000002</v>
      </c>
      <c r="F55" s="66"/>
      <c r="G55" s="67">
        <f>E55/C55%</f>
        <v>12.628393358557254</v>
      </c>
    </row>
    <row r="56" spans="1:7" ht="15">
      <c r="A56" s="1"/>
      <c r="B56" s="1"/>
      <c r="C56" s="1"/>
      <c r="D56" s="1"/>
      <c r="E56" s="85"/>
      <c r="F56" s="1"/>
      <c r="G56" s="1"/>
    </row>
    <row r="57" spans="1:7" ht="15">
      <c r="A57" s="145"/>
      <c r="B57" s="145"/>
      <c r="C57" s="1"/>
      <c r="D57" s="1"/>
      <c r="E57" s="69"/>
      <c r="F57" s="1"/>
      <c r="G57" s="1"/>
    </row>
    <row r="58" spans="1:7" ht="15">
      <c r="A58" s="1" t="s">
        <v>111</v>
      </c>
      <c r="B58" s="1"/>
      <c r="C58" s="1"/>
      <c r="D58" s="1"/>
      <c r="E58" s="69" t="s">
        <v>112</v>
      </c>
      <c r="F58" s="1"/>
      <c r="G58" s="1"/>
    </row>
    <row r="59" spans="1:7" ht="15">
      <c r="A59" s="145" t="s">
        <v>113</v>
      </c>
      <c r="B59" s="145"/>
      <c r="C59" s="1"/>
      <c r="D59" s="1"/>
      <c r="E59" s="69"/>
      <c r="F59" s="1"/>
      <c r="G59" s="1"/>
    </row>
    <row r="60" spans="1:6" ht="15">
      <c r="A60" s="1"/>
      <c r="B60" s="1"/>
      <c r="C60" s="1"/>
      <c r="D60" s="1"/>
      <c r="E60" s="69"/>
      <c r="F60" s="1"/>
    </row>
    <row r="61" spans="1:6" ht="15">
      <c r="A61" s="1" t="s">
        <v>108</v>
      </c>
      <c r="B61" s="1"/>
      <c r="C61" s="1"/>
      <c r="D61" s="1"/>
      <c r="E61" s="69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2019-03-12T09:51:29Z</cp:lastPrinted>
  <dcterms:created xsi:type="dcterms:W3CDTF">1996-10-08T23:32:33Z</dcterms:created>
  <dcterms:modified xsi:type="dcterms:W3CDTF">2019-03-12T09:51:32Z</dcterms:modified>
  <cp:category/>
  <cp:version/>
  <cp:contentType/>
  <cp:contentStatus/>
</cp:coreProperties>
</file>